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-120" yWindow="48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R26" i="1"/>
  <c r="S25" i="1"/>
  <c r="T25" i="1" s="1"/>
  <c r="R25" i="1"/>
  <c r="P25" i="1"/>
  <c r="S24" i="1"/>
  <c r="R24" i="1"/>
  <c r="S20" i="1"/>
  <c r="S17" i="1" l="1"/>
  <c r="S6" i="1"/>
  <c r="P17" i="1"/>
  <c r="R17" i="1" s="1"/>
  <c r="S11" i="1"/>
  <c r="P11" i="1"/>
  <c r="R11" i="1" s="1"/>
  <c r="P10" i="1"/>
  <c r="P9" i="1"/>
  <c r="P8" i="1"/>
  <c r="P26" i="1"/>
  <c r="P23" i="1"/>
  <c r="R23" i="1" s="1"/>
  <c r="P24" i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<sst xmlns="http://schemas.openxmlformats.org/spreadsheetml/2006/main" count="34" uniqueCount="34">
  <si>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</si>
  <si>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</si>
  <si>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</si>
  <si>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</si>
  <si>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</si>
  <si>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</si>
  <si>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</si>
  <si>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</si>
  <si>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</si>
  <si>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</si>
  <si>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</si>
  <si>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</si>
  <si>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</si>
  <si>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</si>
  <si>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</si>
  <si>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</si>
  <si>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</si>
  <si>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</si>
  <si>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</si>
  <si>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</si>
  <si>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</si>
  <si>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</si>
  <si>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</si>
  <si>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</si>
  <si>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</si>
  <si>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</si>
  <si>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</si>
  <si>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</si>
  <si>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</si>
  <si>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</si>
  <si>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</si>
  <si>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</si>
  <si>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ZŠ posuvná brána + žaluzie</t>
  </si>
  <si>
    <t>plnění do II.24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</si>
</sst>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0" fontId="9" fillId="0" borderId="0" xfId="0" applyFont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0" fontId="9" fillId="0" borderId="52" xfId="0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0" fontId="9" fillId="0" borderId="56" xfId="0" applyFont="1" applyBorder="1"/>
    <xf numFmtId="0" fontId="9" fillId="0" borderId="24" xfId="0" applyFont="1" applyBorder="1"/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0" fontId="9" fillId="0" borderId="49" xfId="0" applyFont="1" applyBorder="1"/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51" xfId="0" applyNumberFormat="1" applyFont="1" applyBorder="1" applyAlignment="1">
      <alignment horizontal="right" vertic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850</c:v>
                </c:pt>
                <c:pt idx="8">
                  <c:v>1490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25700</c:v>
                </c:pt>
                <c:pt idx="6">
                  <c:v>30255</c:v>
                </c:pt>
                <c:pt idx="7">
                  <c:v>31105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14157</c:v>
                </c:pt>
                <c:pt idx="3">
                  <c:v>14157</c:v>
                </c:pt>
                <c:pt idx="4">
                  <c:v>14157</c:v>
                </c:pt>
                <c:pt idx="5">
                  <c:v>14157</c:v>
                </c:pt>
                <c:pt idx="6">
                  <c:v>14157</c:v>
                </c:pt>
                <c:pt idx="7">
                  <c:v>14157</c:v>
                </c:pt>
                <c:pt idx="8">
                  <c:v>14157</c:v>
                </c:pt>
                <c:pt idx="9">
                  <c:v>14157</c:v>
                </c:pt>
                <c:pt idx="10">
                  <c:v>14157</c:v>
                </c:pt>
                <c:pt idx="11">
                  <c:v>14157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036648"/>
        <c:axId val="354038216"/>
      </c:barChart>
      <c:dateAx>
        <c:axId val="354036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4038216"/>
        <c:crosses val="autoZero"/>
        <c:auto val="1"/>
        <c:lblOffset val="100"/>
        <c:baseTimeUnit val="months"/>
      </c:dateAx>
      <c:valAx>
        <c:axId val="35403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40366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8"/>
  <sheetViews>
    <sheetView tabSelected="1" topLeftCell="A9" zoomScale="117" zoomScaleNormal="117" workbookViewId="0">
      <selection activeCell="E31" sqref="E31"/>
    </sheetView>
  </sheetViews>
  <sheetFormatPr defaultRowHeight="14.4" x14ac:dyDescent="0.3"/>
  <cols>
    <col min="1" max="1" width="3.44140625" customWidth="1"/>
    <col min="2" max="2" width="5.88671875" style="50" customWidth="1"/>
    <col min="3" max="3" width="38.88671875" customWidth="1"/>
    <col min="4" max="9" width="6.44140625" bestFit="1" customWidth="1"/>
    <col min="10" max="10" width="6.88671875" customWidth="1"/>
    <col min="11" max="11" width="6.44140625" bestFit="1" customWidth="1"/>
    <col min="12" max="12" width="6.6640625" customWidth="1"/>
    <col min="13" max="14" width="6.44140625" bestFit="1" customWidth="1"/>
    <col min="15" max="15" width="7.6640625" customWidth="1"/>
    <col min="16" max="16" width="8" customWidth="1"/>
    <col min="17" max="17" width="12.6640625" customWidth="1"/>
    <col min="18" max="18" width="8.6640625" style="19" customWidth="1"/>
    <col min="20" max="20" width="9.109375" style="19"/>
  </cols>
  <sheetData>
    <row r="2" spans="2:20" x14ac:dyDescent="0.3">
      <c r="C2" s="3"/>
      <c r="D2" s="116" t="s">
        <v>17</v>
      </c>
      <c r="E2" s="116"/>
      <c r="F2" s="116"/>
      <c r="G2" s="116"/>
      <c r="H2" s="116"/>
      <c r="I2" s="116"/>
      <c r="J2" s="116"/>
      <c r="K2" s="116"/>
      <c r="L2" s="116"/>
      <c r="M2" s="116"/>
      <c r="N2" s="4"/>
      <c r="O2" s="4"/>
      <c r="P2" s="3"/>
    </row>
    <row r="3" spans="2:20" ht="15" thickBot="1" x14ac:dyDescent="0.35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" thickBot="1" x14ac:dyDescent="0.35">
      <c r="B4" s="80" t="s">
        <v>7</v>
      </c>
      <c r="C4" s="78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33</v>
      </c>
      <c r="R4" s="41" t="s">
        <v>8</v>
      </c>
      <c r="S4" s="69" t="s">
        <v>9</v>
      </c>
      <c r="T4" s="70" t="s">
        <v>16</v>
      </c>
    </row>
    <row r="5" spans="2:20" ht="15" thickBot="1" x14ac:dyDescent="0.35">
      <c r="B5" s="85">
        <v>2212</v>
      </c>
      <c r="C5" s="34" t="s">
        <v>18</v>
      </c>
      <c r="D5" s="35"/>
      <c r="E5" s="36"/>
      <c r="F5" s="36"/>
      <c r="G5" s="36"/>
      <c r="H5" s="36">
        <v>70</v>
      </c>
      <c r="I5" s="36"/>
      <c r="J5" s="36"/>
      <c r="K5" s="36"/>
      <c r="L5" s="36"/>
      <c r="M5" s="36"/>
      <c r="N5" s="36"/>
      <c r="O5" s="67"/>
      <c r="P5" s="73">
        <f t="shared" ref="P5:P26" si="0">SUM(D5:O5)</f>
        <v>70</v>
      </c>
      <c r="Q5" s="37"/>
      <c r="R5" s="87">
        <f>P5</f>
        <v>70</v>
      </c>
      <c r="S5" s="98">
        <f>Q5</f>
        <v>0</v>
      </c>
      <c r="T5" s="88">
        <f>S5/R5</f>
        <v>0</v>
      </c>
    </row>
    <row r="6" spans="2:20" ht="15" thickBot="1" x14ac:dyDescent="0.35">
      <c r="B6" s="124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/>
      <c r="R6" s="121">
        <f>P6+P7+P8+P9+P10</f>
        <v>3520</v>
      </c>
      <c r="S6" s="118">
        <f>Q6+Q7+Q8+Q9+Q10</f>
        <v>0</v>
      </c>
      <c r="T6" s="109">
        <f t="shared" ref="T6:T28" si="1">S6/R6</f>
        <v>0</v>
      </c>
    </row>
    <row r="7" spans="2:20" ht="15" thickBot="1" x14ac:dyDescent="0.35">
      <c r="B7" s="125"/>
      <c r="C7" s="72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3"/>
      <c r="S7" s="119"/>
      <c r="T7" s="110"/>
    </row>
    <row r="8" spans="2:20" ht="15" thickBot="1" x14ac:dyDescent="0.35">
      <c r="B8" s="126"/>
      <c r="C8" s="72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3"/>
      <c r="S8" s="119"/>
      <c r="T8" s="110"/>
    </row>
    <row r="9" spans="2:20" ht="15" thickBot="1" x14ac:dyDescent="0.35">
      <c r="B9" s="126"/>
      <c r="C9" s="72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3"/>
      <c r="S9" s="119"/>
      <c r="T9" s="110"/>
    </row>
    <row r="10" spans="2:20" ht="15" thickBot="1" x14ac:dyDescent="0.35">
      <c r="B10" s="127"/>
      <c r="C10" s="96" t="s">
        <v>23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P10" s="47">
        <f t="shared" si="0"/>
        <v>0</v>
      </c>
      <c r="Q10" s="29"/>
      <c r="R10" s="122"/>
      <c r="S10" s="120"/>
      <c r="T10" s="111"/>
    </row>
    <row r="11" spans="2:20" ht="15" thickBot="1" x14ac:dyDescent="0.35">
      <c r="B11" s="82">
        <v>2221</v>
      </c>
      <c r="C11" s="97" t="s">
        <v>24</v>
      </c>
      <c r="D11" s="89"/>
      <c r="E11" s="90"/>
      <c r="F11" s="90"/>
      <c r="G11" s="90">
        <v>350</v>
      </c>
      <c r="H11" s="90"/>
      <c r="I11" s="90"/>
      <c r="J11" s="90"/>
      <c r="K11" s="90"/>
      <c r="L11" s="90"/>
      <c r="M11" s="90"/>
      <c r="N11" s="90"/>
      <c r="O11" s="91"/>
      <c r="P11" s="92">
        <f t="shared" si="0"/>
        <v>350</v>
      </c>
      <c r="Q11" s="93"/>
      <c r="R11" s="94">
        <f>P11</f>
        <v>350</v>
      </c>
      <c r="S11" s="100">
        <f>Q11</f>
        <v>0</v>
      </c>
      <c r="T11" s="95">
        <f>S11/R11</f>
        <v>0</v>
      </c>
    </row>
    <row r="12" spans="2:20" ht="15" thickBot="1" x14ac:dyDescent="0.35">
      <c r="B12" s="128">
        <v>2310</v>
      </c>
      <c r="C12" s="13" t="s">
        <v>25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75">
        <f t="shared" si="0"/>
        <v>6000</v>
      </c>
      <c r="Q12" s="16">
        <v>5</v>
      </c>
      <c r="R12" s="123">
        <f>P12+P13</f>
        <v>6150</v>
      </c>
      <c r="S12" s="119">
        <f>Q12+Q13</f>
        <v>5</v>
      </c>
      <c r="T12" s="112">
        <f t="shared" si="1"/>
        <v>8.1300813008130081E-4</v>
      </c>
    </row>
    <row r="13" spans="2:20" ht="15" thickBot="1" x14ac:dyDescent="0.35">
      <c r="B13" s="129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122"/>
      <c r="S13" s="120"/>
      <c r="T13" s="110"/>
    </row>
    <row r="14" spans="2:20" ht="15" thickBot="1" x14ac:dyDescent="0.35">
      <c r="B14" s="128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121">
        <f>P14+P15</f>
        <v>560</v>
      </c>
      <c r="S14" s="118">
        <f>Q14+Q15</f>
        <v>5</v>
      </c>
      <c r="T14" s="110">
        <f t="shared" si="1"/>
        <v>8.9285714285714281E-3</v>
      </c>
    </row>
    <row r="15" spans="2:20" ht="15" thickBot="1" x14ac:dyDescent="0.35">
      <c r="B15" s="128"/>
      <c r="C15" s="72" t="s">
        <v>26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>
        <v>5</v>
      </c>
      <c r="R15" s="122"/>
      <c r="S15" s="120"/>
      <c r="T15" s="110"/>
    </row>
    <row r="16" spans="2:20" ht="15" thickBot="1" x14ac:dyDescent="0.35">
      <c r="B16" s="85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73">
        <f t="shared" si="0"/>
        <v>1000</v>
      </c>
      <c r="Q16" s="37">
        <v>156</v>
      </c>
      <c r="R16" s="94">
        <f>P16</f>
        <v>1000</v>
      </c>
      <c r="S16" s="98">
        <f t="shared" ref="S16:S19" si="2">Q16</f>
        <v>156</v>
      </c>
      <c r="T16" s="88">
        <f t="shared" si="1"/>
        <v>0.156</v>
      </c>
    </row>
    <row r="17" spans="2:20" ht="15" thickBot="1" x14ac:dyDescent="0.35">
      <c r="B17" s="81">
        <v>3111</v>
      </c>
      <c r="C17" s="20" t="s">
        <v>27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77">
        <f t="shared" si="0"/>
        <v>655</v>
      </c>
      <c r="Q17" s="21"/>
      <c r="R17" s="94">
        <f>P17</f>
        <v>655</v>
      </c>
      <c r="S17" s="98">
        <f t="shared" ref="S17" si="3">Q17</f>
        <v>0</v>
      </c>
      <c r="T17" s="88">
        <f t="shared" ref="T17" si="4">S17/R17</f>
        <v>0</v>
      </c>
    </row>
    <row r="18" spans="2:20" ht="15" thickBot="1" x14ac:dyDescent="0.35">
      <c r="B18" s="83">
        <v>3113</v>
      </c>
      <c r="C18" s="30" t="s">
        <v>32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75">
        <f t="shared" si="0"/>
        <v>340</v>
      </c>
      <c r="Q18" s="33"/>
      <c r="R18" s="94">
        <f>P18</f>
        <v>340</v>
      </c>
      <c r="S18" s="100">
        <f>Q18</f>
        <v>0</v>
      </c>
      <c r="T18" s="95">
        <f t="shared" si="1"/>
        <v>0</v>
      </c>
    </row>
    <row r="19" spans="2:20" ht="15" thickBot="1" x14ac:dyDescent="0.35">
      <c r="B19" s="85">
        <v>3392</v>
      </c>
      <c r="C19" s="34" t="s">
        <v>1</v>
      </c>
      <c r="D19" s="35">
        <v>8400</v>
      </c>
      <c r="E19" s="36">
        <v>3100</v>
      </c>
      <c r="F19" s="36">
        <v>7000</v>
      </c>
      <c r="G19" s="36"/>
      <c r="H19" s="36"/>
      <c r="I19" s="36"/>
      <c r="J19" s="36"/>
      <c r="K19" s="36"/>
      <c r="L19" s="36"/>
      <c r="M19" s="36"/>
      <c r="N19" s="36"/>
      <c r="O19" s="67"/>
      <c r="P19" s="73">
        <f t="shared" si="0"/>
        <v>18500</v>
      </c>
      <c r="Q19" s="37">
        <v>13691</v>
      </c>
      <c r="R19" s="105">
        <f>P19</f>
        <v>18500</v>
      </c>
      <c r="S19" s="98">
        <f t="shared" si="2"/>
        <v>13691</v>
      </c>
      <c r="T19" s="88">
        <f t="shared" si="1"/>
        <v>0.740054054054054</v>
      </c>
    </row>
    <row r="20" spans="2:20" ht="15" thickBot="1" x14ac:dyDescent="0.35">
      <c r="B20" s="132">
        <v>3613</v>
      </c>
      <c r="C20" s="106" t="s">
        <v>28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>
        <v>25</v>
      </c>
      <c r="R20" s="121">
        <f>P20+P21</f>
        <v>1250</v>
      </c>
      <c r="S20" s="118">
        <f>Q20+Q21</f>
        <v>25</v>
      </c>
      <c r="T20" s="109">
        <f t="shared" si="1"/>
        <v>0.02</v>
      </c>
    </row>
    <row r="21" spans="2:20" ht="15" thickBot="1" x14ac:dyDescent="0.35">
      <c r="B21" s="128"/>
      <c r="C21" s="72" t="s">
        <v>29</v>
      </c>
      <c r="D21" s="9"/>
      <c r="E21" s="10"/>
      <c r="F21" s="10"/>
      <c r="G21" s="10"/>
      <c r="H21" s="10"/>
      <c r="I21" s="10"/>
      <c r="J21" s="10"/>
      <c r="K21" s="10"/>
      <c r="L21" s="10">
        <v>650</v>
      </c>
      <c r="M21" s="10"/>
      <c r="N21" s="10"/>
      <c r="O21" s="63"/>
      <c r="P21" s="73">
        <f t="shared" si="0"/>
        <v>650</v>
      </c>
      <c r="Q21" s="17"/>
      <c r="R21" s="123"/>
      <c r="S21" s="119"/>
      <c r="T21" s="117"/>
    </row>
    <row r="22" spans="2:20" ht="15" thickBot="1" x14ac:dyDescent="0.35">
      <c r="B22" s="81">
        <v>3635</v>
      </c>
      <c r="C22" s="76" t="s">
        <v>30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101">
        <f t="shared" ref="S22:S26" si="6">Q22</f>
        <v>0</v>
      </c>
      <c r="T22" s="104">
        <f t="shared" si="1"/>
        <v>0</v>
      </c>
    </row>
    <row r="23" spans="2:20" ht="15" thickBot="1" x14ac:dyDescent="0.35">
      <c r="B23" s="83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75">
        <f t="shared" si="0"/>
        <v>500</v>
      </c>
      <c r="Q23" s="33"/>
      <c r="R23" s="94">
        <f t="shared" si="5"/>
        <v>500</v>
      </c>
      <c r="S23" s="102">
        <f t="shared" si="6"/>
        <v>0</v>
      </c>
      <c r="T23" s="95">
        <f t="shared" si="1"/>
        <v>0</v>
      </c>
    </row>
    <row r="24" spans="2:20" ht="15" thickBot="1" x14ac:dyDescent="0.35">
      <c r="B24" s="84">
        <v>3745</v>
      </c>
      <c r="C24" s="34" t="s">
        <v>11</v>
      </c>
      <c r="D24" s="107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73">
        <f t="shared" si="0"/>
        <v>1000</v>
      </c>
      <c r="Q24" s="37">
        <v>18</v>
      </c>
      <c r="R24" s="68">
        <f>P24</f>
        <v>1000</v>
      </c>
      <c r="S24" s="99">
        <f>Q24</f>
        <v>18</v>
      </c>
      <c r="T24" s="74">
        <f t="shared" si="1"/>
        <v>1.7999999999999999E-2</v>
      </c>
    </row>
    <row r="25" spans="2:20" ht="15" thickBot="1" x14ac:dyDescent="0.35">
      <c r="B25" s="82">
        <v>6171</v>
      </c>
      <c r="C25" s="34" t="s">
        <v>31</v>
      </c>
      <c r="D25" s="107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73">
        <f t="shared" si="0"/>
        <v>300</v>
      </c>
      <c r="Q25" s="37"/>
      <c r="R25" s="68">
        <f>P25</f>
        <v>300</v>
      </c>
      <c r="S25" s="99">
        <f>Q25</f>
        <v>0</v>
      </c>
      <c r="T25" s="74">
        <f t="shared" ref="T25" si="7">S25/R25</f>
        <v>0</v>
      </c>
    </row>
    <row r="26" spans="2:20" ht="15" thickBot="1" x14ac:dyDescent="0.35">
      <c r="B26" s="83"/>
      <c r="C26" s="2" t="s">
        <v>3</v>
      </c>
      <c r="D26" s="11"/>
      <c r="E26" s="12"/>
      <c r="F26" s="12"/>
      <c r="G26" s="12"/>
      <c r="H26" s="12">
        <v>50</v>
      </c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150</v>
      </c>
      <c r="Q26" s="21">
        <v>257</v>
      </c>
      <c r="R26" s="68">
        <f>P26</f>
        <v>150</v>
      </c>
      <c r="S26" s="101">
        <f t="shared" si="6"/>
        <v>257</v>
      </c>
      <c r="T26" s="104">
        <f t="shared" si="1"/>
        <v>1.7133333333333334</v>
      </c>
    </row>
    <row r="27" spans="2:20" ht="15" thickBot="1" x14ac:dyDescent="0.35">
      <c r="B27" s="83"/>
      <c r="C27" s="20" t="s">
        <v>12</v>
      </c>
      <c r="D27" s="45">
        <f t="shared" ref="D27:P27" si="8">SUM(D5:D26)</f>
        <v>8600</v>
      </c>
      <c r="E27" s="45">
        <f t="shared" si="8"/>
        <v>3250</v>
      </c>
      <c r="F27" s="45">
        <f t="shared" si="8"/>
        <v>7260</v>
      </c>
      <c r="G27" s="45">
        <f t="shared" si="8"/>
        <v>350</v>
      </c>
      <c r="H27" s="45">
        <f t="shared" si="8"/>
        <v>2120</v>
      </c>
      <c r="I27" s="45">
        <f t="shared" si="8"/>
        <v>4120</v>
      </c>
      <c r="J27" s="45">
        <f t="shared" si="8"/>
        <v>4555</v>
      </c>
      <c r="K27" s="45">
        <f t="shared" si="8"/>
        <v>850</v>
      </c>
      <c r="L27" s="45">
        <f t="shared" si="8"/>
        <v>1490</v>
      </c>
      <c r="M27" s="58">
        <f t="shared" si="8"/>
        <v>250</v>
      </c>
      <c r="N27" s="58">
        <f t="shared" si="8"/>
        <v>800</v>
      </c>
      <c r="O27" s="71">
        <f t="shared" si="8"/>
        <v>1000</v>
      </c>
      <c r="P27" s="47">
        <f t="shared" si="8"/>
        <v>34645</v>
      </c>
      <c r="Q27" s="18">
        <f>Q28/P27</f>
        <v>0.40863039399624768</v>
      </c>
      <c r="R27" s="113"/>
      <c r="S27" s="114"/>
      <c r="T27" s="115"/>
    </row>
    <row r="28" spans="2:20" ht="15" thickBot="1" x14ac:dyDescent="0.35">
      <c r="B28" s="86"/>
      <c r="C28" s="79" t="s">
        <v>6</v>
      </c>
      <c r="D28" s="43">
        <v>8673</v>
      </c>
      <c r="E28" s="43">
        <v>5484</v>
      </c>
      <c r="F28" s="43"/>
      <c r="G28" s="43"/>
      <c r="H28" s="43"/>
      <c r="I28" s="44"/>
      <c r="J28" s="43"/>
      <c r="K28" s="51"/>
      <c r="L28" s="43"/>
      <c r="M28" s="43"/>
      <c r="N28" s="43"/>
      <c r="O28" s="43"/>
      <c r="P28" s="42"/>
      <c r="Q28" s="15">
        <f>SUM(Q5:Q26)</f>
        <v>14157</v>
      </c>
      <c r="R28" s="49">
        <f>SUM(R5:R26)</f>
        <v>34645</v>
      </c>
      <c r="S28" s="103">
        <f>SUM(S5:S26)</f>
        <v>14157</v>
      </c>
      <c r="T28" s="108">
        <f t="shared" si="1"/>
        <v>0.40863039399624768</v>
      </c>
    </row>
    <row r="29" spans="2:20" x14ac:dyDescent="0.3">
      <c r="C29" s="130" t="s">
        <v>14</v>
      </c>
      <c r="D29" s="56">
        <f>D27</f>
        <v>8600</v>
      </c>
      <c r="E29" s="56">
        <f>D27+E27</f>
        <v>11850</v>
      </c>
      <c r="F29" s="56">
        <f>E29+F27</f>
        <v>19110</v>
      </c>
      <c r="G29" s="56">
        <f t="shared" ref="G29:M30" si="9">F29+G27</f>
        <v>19460</v>
      </c>
      <c r="H29" s="56">
        <f t="shared" si="9"/>
        <v>21580</v>
      </c>
      <c r="I29" s="56">
        <f t="shared" si="9"/>
        <v>25700</v>
      </c>
      <c r="J29" s="56">
        <f t="shared" si="9"/>
        <v>30255</v>
      </c>
      <c r="K29" s="56">
        <f t="shared" si="9"/>
        <v>31105</v>
      </c>
      <c r="L29" s="56">
        <f t="shared" si="9"/>
        <v>32595</v>
      </c>
      <c r="M29" s="56">
        <f t="shared" si="9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3">
      <c r="C30" s="131"/>
      <c r="D30" s="57">
        <f>D28</f>
        <v>8673</v>
      </c>
      <c r="E30" s="57">
        <f>D28+E28</f>
        <v>14157</v>
      </c>
      <c r="F30" s="57">
        <f>E30+F28</f>
        <v>14157</v>
      </c>
      <c r="G30" s="57">
        <f t="shared" si="9"/>
        <v>14157</v>
      </c>
      <c r="H30" s="57">
        <f t="shared" si="9"/>
        <v>14157</v>
      </c>
      <c r="I30" s="57">
        <f t="shared" si="9"/>
        <v>14157</v>
      </c>
      <c r="J30" s="57">
        <f t="shared" si="9"/>
        <v>14157</v>
      </c>
      <c r="K30" s="57">
        <f t="shared" si="9"/>
        <v>14157</v>
      </c>
      <c r="L30" s="57">
        <f t="shared" si="9"/>
        <v>14157</v>
      </c>
      <c r="M30" s="57">
        <f t="shared" si="9"/>
        <v>14157</v>
      </c>
      <c r="N30" s="57">
        <f>M30+N28</f>
        <v>14157</v>
      </c>
      <c r="O30" s="57">
        <f>N30+O28</f>
        <v>14157</v>
      </c>
      <c r="P30" s="52"/>
      <c r="Q30" s="53"/>
      <c r="R30" s="54"/>
      <c r="S30" s="55"/>
    </row>
    <row r="31" spans="2:20" ht="45" customHeight="1" x14ac:dyDescent="0.3"/>
    <row r="48" spans="4:16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B6:B10"/>
    <mergeCell ref="B12:B13"/>
    <mergeCell ref="C29:C30"/>
    <mergeCell ref="B20:B21"/>
    <mergeCell ref="B14:B15"/>
    <mergeCell ref="T6:T10"/>
    <mergeCell ref="T12:T13"/>
    <mergeCell ref="T14:T15"/>
    <mergeCell ref="R27:T27"/>
    <mergeCell ref="D2:M2"/>
    <mergeCell ref="T20:T21"/>
    <mergeCell ref="S6:S10"/>
    <mergeCell ref="S12:S13"/>
    <mergeCell ref="S20:S21"/>
    <mergeCell ref="R14:R15"/>
    <mergeCell ref="S14:S15"/>
    <mergeCell ref="R20:R21"/>
    <mergeCell ref="R6:R10"/>
    <mergeCell ref="R12:R13"/>
  </mergeCells>
  <pageMargins left="0.7" right="0.7" top="0.78740157499999996" bottom="0.78740157499999996" header="0.3" footer="0.3"/>
  <pageSetup paperSize="8" scale="83" orientation="landscape" r:id="rId1"/>
  <ignoredErrors>
    <ignoredError sqref="D27 M27:O27 E27:L27" formulaRange="1"/>
    <ignoredError sqref="S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palacky</cp:lastModifiedBy>
  <cp:lastPrinted>2024-01-29T07:55:44Z</cp:lastPrinted>
  <dcterms:created xsi:type="dcterms:W3CDTF">2023-01-12T10:20:44Z</dcterms:created>
  <dcterms:modified xsi:type="dcterms:W3CDTF">2024-03-10T18:22:00Z</dcterms:modified>
</cp:coreProperties>
</file>