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U:\EKONOMICKÝ ODBOR\Milan\"/>
    </mc:Choice>
  </mc:AlternateContent>
  <xr:revisionPtr revIDLastSave="0" documentId="13_ncr:1_{24EFA9E2-A308-42E3-9D16-4F2AC814E118}" xr6:coauthVersionLast="47" xr6:coauthVersionMax="47" xr10:uidLastSave="{00000000-0000-0000-0000-000000000000}"/>
  <bookViews>
    <workbookView xWindow="-120" yWindow="480" windowWidth="29040" windowHeight="15840" xr2:uid="{00000000-000D-0000-FFFF-FFFF00000000}"/>
  </bookViews>
  <sheets>
    <sheet name="Lis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3" i="1" l="1"/>
  <c r="R31" i="1"/>
  <c r="T31" i="1" s="1"/>
  <c r="O13" i="1"/>
  <c r="N13" i="1"/>
  <c r="M13" i="1"/>
  <c r="L13" i="1"/>
  <c r="K13" i="1"/>
  <c r="J13" i="1"/>
  <c r="I13" i="1"/>
  <c r="H13" i="1"/>
  <c r="G13" i="1"/>
  <c r="F13" i="1"/>
  <c r="E13" i="1"/>
  <c r="D13" i="1"/>
  <c r="C13" i="1"/>
  <c r="B13" i="1"/>
  <c r="R35" i="1"/>
  <c r="T35" i="1" s="1"/>
  <c r="R36" i="1"/>
  <c r="T36" i="1" s="1"/>
  <c r="R33" i="1"/>
  <c r="T33" i="1" s="1"/>
  <c r="R32" i="1"/>
  <c r="T32" i="1" s="1"/>
  <c r="R30" i="1"/>
  <c r="T30" i="1" s="1"/>
  <c r="R29" i="1"/>
  <c r="T29" i="1" s="1"/>
  <c r="R28" i="1"/>
  <c r="T28" i="1" s="1"/>
  <c r="R27" i="1"/>
  <c r="T27" i="1" s="1"/>
  <c r="R26" i="1"/>
  <c r="T26" i="1" s="1"/>
  <c r="R25" i="1"/>
  <c r="T25" i="1" s="1"/>
  <c r="R24" i="1"/>
  <c r="T24" i="1" s="1"/>
  <c r="R23" i="1"/>
  <c r="T23" i="1" s="1"/>
  <c r="R22" i="1"/>
  <c r="T22" i="1" s="1"/>
</calcChain>
</file>

<file path=xl/sharedStrings.xml><?xml version="1.0" encoding="utf-8"?>
<sst xmlns="http://schemas.openxmlformats.org/spreadsheetml/2006/main" count="32" uniqueCount="30">
  <si>
    <t>z toho po splatnosti</t>
  </si>
  <si>
    <t>Příjmy celkem</t>
  </si>
  <si>
    <t>Rozpočet</t>
  </si>
  <si>
    <t>Výdaje celkem</t>
  </si>
  <si>
    <t>úroková míra</t>
  </si>
  <si>
    <t>DPFO ZČ</t>
  </si>
  <si>
    <t>DPFO OSVČ</t>
  </si>
  <si>
    <t>DPPO</t>
  </si>
  <si>
    <t>DPH</t>
  </si>
  <si>
    <t>Daň z HH</t>
  </si>
  <si>
    <t>Daň z nemovitosti</t>
  </si>
  <si>
    <t>Stav na konci měsíce</t>
  </si>
  <si>
    <t>Neinv. dotace ze SR</t>
  </si>
  <si>
    <t>Inv. přijaté transfery ze SF</t>
  </si>
  <si>
    <t>z toho daňové celkem</t>
  </si>
  <si>
    <t>úroková míra KTK</t>
  </si>
  <si>
    <t>Stav účtů celkem</t>
  </si>
  <si>
    <t>v tis Kč</t>
  </si>
  <si>
    <t>Úvěr u ČS,a.s.</t>
  </si>
  <si>
    <t>Úvěr u ČSOB,a.s.</t>
  </si>
  <si>
    <t>Účet u KB, a.s.</t>
  </si>
  <si>
    <t>Účet u ČSOB,a.s.</t>
  </si>
  <si>
    <t>z toho investiční</t>
  </si>
  <si>
    <t>Kumulace 2023</t>
  </si>
  <si>
    <t>%</t>
  </si>
  <si>
    <t>Pohledávky z OS</t>
  </si>
  <si>
    <t>Závazky z OS</t>
  </si>
  <si>
    <t>Úvěry celkem</t>
  </si>
  <si>
    <t>DPFO Sr</t>
  </si>
  <si>
    <t>Poplatek za obecní systém OH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</si>
</sst>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rgb="FF333333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/>
    <xf numFmtId="17" fontId="0" fillId="0" borderId="0" xfId="0" applyNumberFormat="1"/>
    <xf numFmtId="0" fontId="1" fillId="0" borderId="1" xfId="0" applyFont="1" applyBorder="1"/>
    <xf numFmtId="0" fontId="1" fillId="2" borderId="1" xfId="0" applyFont="1" applyFill="1" applyBorder="1"/>
    <xf numFmtId="17" fontId="1" fillId="2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right"/>
    </xf>
    <xf numFmtId="2" fontId="0" fillId="0" borderId="1" xfId="0" applyNumberFormat="1" applyBorder="1"/>
    <xf numFmtId="3" fontId="0" fillId="0" borderId="1" xfId="0" applyNumberFormat="1" applyBorder="1"/>
    <xf numFmtId="3" fontId="0" fillId="0" borderId="0" xfId="0" applyNumberFormat="1"/>
    <xf numFmtId="4" fontId="0" fillId="0" borderId="1" xfId="0" applyNumberFormat="1" applyBorder="1"/>
    <xf numFmtId="0" fontId="0" fillId="0" borderId="2" xfId="0" applyBorder="1"/>
    <xf numFmtId="3" fontId="1" fillId="0" borderId="1" xfId="0" applyNumberFormat="1" applyFont="1" applyBorder="1"/>
    <xf numFmtId="0" fontId="1" fillId="0" borderId="0" xfId="0" applyFont="1"/>
    <xf numFmtId="0" fontId="0" fillId="2" borderId="1" xfId="0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0" fontId="1" fillId="0" borderId="1" xfId="0" applyNumberFormat="1" applyFont="1" applyBorder="1"/>
    <xf numFmtId="10" fontId="0" fillId="0" borderId="1" xfId="0" applyNumberFormat="1" applyBorder="1"/>
    <xf numFmtId="3" fontId="2" fillId="0" borderId="0" xfId="0" applyNumberFormat="1" applyFont="1"/>
    <xf numFmtId="3" fontId="3" fillId="0" borderId="1" xfId="0" applyNumberFormat="1" applyFont="1" applyBorder="1"/>
    <xf numFmtId="3" fontId="1" fillId="3" borderId="1" xfId="0" applyNumberFormat="1" applyFont="1" applyFill="1" applyBorder="1"/>
    <xf numFmtId="3" fontId="0" fillId="3" borderId="1" xfId="0" applyNumberFormat="1" applyFill="1" applyBorder="1"/>
    <xf numFmtId="3" fontId="2" fillId="0" borderId="1" xfId="0" applyNumberFormat="1" applyFont="1" applyBorder="1"/>
    <xf numFmtId="3" fontId="1" fillId="4" borderId="1" xfId="0" applyNumberFormat="1" applyFont="1" applyFill="1" applyBorder="1"/>
    <xf numFmtId="3" fontId="0" fillId="4" borderId="1" xfId="0" applyNumberFormat="1" applyFill="1" applyBorder="1"/>
    <xf numFmtId="3" fontId="4" fillId="0" borderId="1" xfId="0" applyNumberFormat="1" applyFont="1" applyBorder="1"/>
    <xf numFmtId="3" fontId="1" fillId="5" borderId="1" xfId="0" applyNumberFormat="1" applyFont="1" applyFill="1" applyBorder="1"/>
    <xf numFmtId="3" fontId="0" fillId="5" borderId="1" xfId="0" applyNumberFormat="1" applyFill="1" applyBorder="1"/>
    <xf numFmtId="3" fontId="5" fillId="0" borderId="0" xfId="0" applyNumberFormat="1" applyFont="1" applyAlignment="1">
      <alignment horizontal="righ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36"/>
  <sheetViews>
    <sheetView tabSelected="1" zoomScale="140" zoomScaleNormal="140" workbookViewId="0">
      <selection activeCell="S37" sqref="S37"/>
    </sheetView>
  </sheetViews>
  <sheetFormatPr defaultRowHeight="15" x14ac:dyDescent="0.25"/>
  <cols>
    <col min="1" max="1" width="27" customWidth="1"/>
    <col min="2" max="13" width="7.5703125" customWidth="1"/>
    <col min="14" max="14" width="7.85546875" customWidth="1"/>
    <col min="15" max="17" width="7.5703125" customWidth="1"/>
    <col min="18" max="18" width="14.5703125" customWidth="1"/>
    <col min="19" max="19" width="8.5703125" bestFit="1" customWidth="1"/>
  </cols>
  <sheetData>
    <row r="1" spans="1:17" x14ac:dyDescent="0.25">
      <c r="A1" t="s">
        <v>17</v>
      </c>
    </row>
    <row r="2" spans="1:17" x14ac:dyDescent="0.25">
      <c r="A2" s="4" t="s">
        <v>11</v>
      </c>
      <c r="B2" s="5">
        <v>44835</v>
      </c>
      <c r="C2" s="5">
        <v>44866</v>
      </c>
      <c r="D2" s="5">
        <v>44896</v>
      </c>
      <c r="E2" s="5">
        <v>44927</v>
      </c>
      <c r="F2" s="5">
        <v>44958</v>
      </c>
      <c r="G2" s="5">
        <v>44986</v>
      </c>
      <c r="H2" s="5">
        <v>45017</v>
      </c>
      <c r="I2" s="5">
        <v>45047</v>
      </c>
      <c r="J2" s="5">
        <v>45078</v>
      </c>
      <c r="K2" s="5">
        <v>45108</v>
      </c>
      <c r="L2" s="5">
        <v>45139</v>
      </c>
      <c r="M2" s="5">
        <v>45170</v>
      </c>
      <c r="N2" s="5">
        <v>45200</v>
      </c>
      <c r="O2" s="5">
        <v>45231</v>
      </c>
      <c r="P2" s="5">
        <v>45261</v>
      </c>
      <c r="Q2" s="2"/>
    </row>
    <row r="3" spans="1:17" x14ac:dyDescent="0.25">
      <c r="A3" s="1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</row>
    <row r="4" spans="1:17" x14ac:dyDescent="0.25">
      <c r="A4" s="3" t="s">
        <v>16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</row>
    <row r="5" spans="1:17" x14ac:dyDescent="0.25">
      <c r="A5" s="1" t="s">
        <v>20</v>
      </c>
      <c r="B5" s="8">
        <v>54</v>
      </c>
      <c r="C5" s="8">
        <v>36</v>
      </c>
      <c r="D5" s="8">
        <v>35</v>
      </c>
      <c r="E5" s="8">
        <v>31</v>
      </c>
      <c r="F5" s="8">
        <v>29</v>
      </c>
      <c r="G5" s="8">
        <v>393</v>
      </c>
      <c r="H5" s="8">
        <v>34</v>
      </c>
      <c r="I5" s="8">
        <v>206</v>
      </c>
      <c r="J5" s="8">
        <v>3026</v>
      </c>
      <c r="K5" s="8">
        <v>17</v>
      </c>
      <c r="L5" s="8">
        <v>2463</v>
      </c>
      <c r="M5" s="8">
        <v>11</v>
      </c>
      <c r="N5" s="8">
        <v>14</v>
      </c>
      <c r="O5" s="8">
        <v>12</v>
      </c>
      <c r="P5" s="8">
        <v>177</v>
      </c>
    </row>
    <row r="6" spans="1:17" x14ac:dyDescent="0.25">
      <c r="A6" s="1" t="s">
        <v>21</v>
      </c>
      <c r="B6" s="8">
        <v>-8000</v>
      </c>
      <c r="C6" s="8">
        <v>-8000</v>
      </c>
      <c r="D6" s="8">
        <v>-13000</v>
      </c>
      <c r="E6" s="8">
        <v>-13000</v>
      </c>
      <c r="F6" s="8">
        <v>-13000</v>
      </c>
      <c r="G6" s="8">
        <v>-13000</v>
      </c>
      <c r="H6" s="8">
        <v>-13000</v>
      </c>
      <c r="I6" s="8">
        <v>-12979</v>
      </c>
      <c r="J6" s="8">
        <v>-13000</v>
      </c>
      <c r="K6" s="8">
        <v>-12884</v>
      </c>
      <c r="L6" s="8">
        <v>-12909</v>
      </c>
      <c r="M6" s="8">
        <v>-13000</v>
      </c>
      <c r="N6" s="8">
        <v>-13000</v>
      </c>
      <c r="O6" s="8">
        <v>-13000</v>
      </c>
      <c r="P6" s="8">
        <v>-13000</v>
      </c>
    </row>
    <row r="7" spans="1:17" x14ac:dyDescent="0.25">
      <c r="A7" s="6" t="s">
        <v>15</v>
      </c>
      <c r="B7" s="7">
        <v>7.55</v>
      </c>
      <c r="C7" s="7">
        <v>7.55</v>
      </c>
      <c r="D7" s="7">
        <v>7.55</v>
      </c>
      <c r="E7" s="7">
        <v>7.55</v>
      </c>
      <c r="F7" s="7">
        <v>7.55</v>
      </c>
      <c r="G7" s="7">
        <v>7.55</v>
      </c>
      <c r="H7" s="7">
        <v>7.55</v>
      </c>
      <c r="I7" s="7">
        <v>7.55</v>
      </c>
      <c r="J7" s="7">
        <v>7.55</v>
      </c>
      <c r="K7" s="7">
        <v>7.55</v>
      </c>
      <c r="L7" s="7">
        <v>7.55</v>
      </c>
      <c r="M7" s="7">
        <v>7.55</v>
      </c>
      <c r="N7" s="7">
        <v>7.55</v>
      </c>
      <c r="O7" s="7">
        <v>7.55</v>
      </c>
      <c r="P7" s="7">
        <v>7.3</v>
      </c>
    </row>
    <row r="8" spans="1:17" x14ac:dyDescent="0.25">
      <c r="A8" s="1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</row>
    <row r="9" spans="1:17" x14ac:dyDescent="0.25">
      <c r="A9" s="1" t="s">
        <v>18</v>
      </c>
      <c r="B9" s="8">
        <v>13546</v>
      </c>
      <c r="C9" s="8">
        <v>13482</v>
      </c>
      <c r="D9" s="8">
        <v>13546</v>
      </c>
      <c r="E9" s="8">
        <v>12036</v>
      </c>
      <c r="F9" s="8">
        <v>12036</v>
      </c>
      <c r="G9" s="8">
        <v>10520</v>
      </c>
      <c r="H9" s="8">
        <v>10461</v>
      </c>
      <c r="I9" s="8">
        <v>10461</v>
      </c>
      <c r="J9" s="8">
        <v>8961</v>
      </c>
      <c r="K9" s="8">
        <v>8961</v>
      </c>
      <c r="L9" s="8">
        <v>8961</v>
      </c>
      <c r="M9" s="8">
        <v>7461</v>
      </c>
      <c r="N9" s="8">
        <v>7461</v>
      </c>
      <c r="O9" s="8">
        <v>7461</v>
      </c>
      <c r="P9" s="8">
        <v>5961</v>
      </c>
    </row>
    <row r="10" spans="1:17" x14ac:dyDescent="0.25">
      <c r="A10" s="6" t="s">
        <v>4</v>
      </c>
      <c r="B10" s="10">
        <v>7.3</v>
      </c>
      <c r="C10" s="10">
        <v>7.3</v>
      </c>
      <c r="D10" s="10">
        <v>7.3</v>
      </c>
      <c r="E10" s="10">
        <v>7.3</v>
      </c>
      <c r="F10" s="10">
        <v>7.3</v>
      </c>
      <c r="G10" s="10">
        <v>7.3</v>
      </c>
      <c r="H10" s="10">
        <v>7.3</v>
      </c>
      <c r="I10" s="10">
        <v>7.3</v>
      </c>
      <c r="J10" s="10">
        <v>7.3</v>
      </c>
      <c r="K10" s="10">
        <v>7.3</v>
      </c>
      <c r="L10" s="10">
        <v>7.3</v>
      </c>
      <c r="M10" s="10">
        <v>7.3</v>
      </c>
      <c r="N10" s="10">
        <v>7.3</v>
      </c>
      <c r="O10" s="10">
        <v>7.3</v>
      </c>
      <c r="P10" s="10">
        <v>7.3</v>
      </c>
    </row>
    <row r="11" spans="1:17" x14ac:dyDescent="0.25">
      <c r="A11" s="1" t="s">
        <v>19</v>
      </c>
      <c r="B11" s="8">
        <v>7815</v>
      </c>
      <c r="C11" s="8">
        <v>7815</v>
      </c>
      <c r="D11" s="8">
        <v>7815</v>
      </c>
      <c r="E11" s="8">
        <v>7360</v>
      </c>
      <c r="F11" s="8">
        <v>7360</v>
      </c>
      <c r="G11" s="8">
        <v>7360</v>
      </c>
      <c r="H11" s="19">
        <v>8524</v>
      </c>
      <c r="I11" s="8">
        <v>8704</v>
      </c>
      <c r="J11" s="8">
        <v>10978</v>
      </c>
      <c r="K11" s="8">
        <v>15293</v>
      </c>
      <c r="L11" s="8">
        <v>18018</v>
      </c>
      <c r="M11" s="8">
        <v>18210</v>
      </c>
      <c r="N11" s="28">
        <v>24503</v>
      </c>
      <c r="O11" s="8">
        <v>26653</v>
      </c>
      <c r="P11" s="8">
        <v>27162</v>
      </c>
    </row>
    <row r="12" spans="1:17" x14ac:dyDescent="0.25">
      <c r="A12" s="6" t="s">
        <v>4</v>
      </c>
      <c r="B12" s="10">
        <v>7.29</v>
      </c>
      <c r="C12" s="10">
        <v>7.29</v>
      </c>
      <c r="D12" s="10">
        <v>7.29</v>
      </c>
      <c r="E12" s="10">
        <v>7.29</v>
      </c>
      <c r="F12" s="10">
        <v>7.29</v>
      </c>
      <c r="G12" s="10">
        <v>7.29</v>
      </c>
      <c r="H12" s="10">
        <v>7.29</v>
      </c>
      <c r="I12" s="10">
        <v>7.27</v>
      </c>
      <c r="J12" s="10">
        <v>7.27</v>
      </c>
      <c r="K12" s="10">
        <v>7.27</v>
      </c>
      <c r="L12" s="10">
        <v>7.27</v>
      </c>
      <c r="M12" s="10">
        <v>7.19</v>
      </c>
      <c r="N12" s="10">
        <v>7.19</v>
      </c>
      <c r="O12" s="10">
        <v>7.19</v>
      </c>
      <c r="P12" s="10">
        <v>7.16</v>
      </c>
    </row>
    <row r="13" spans="1:17" x14ac:dyDescent="0.25">
      <c r="A13" s="1" t="s">
        <v>27</v>
      </c>
      <c r="B13" s="8">
        <f>B9+B11</f>
        <v>21361</v>
      </c>
      <c r="C13" s="8">
        <f t="shared" ref="C13:M13" si="0">C9+C11</f>
        <v>21297</v>
      </c>
      <c r="D13" s="8">
        <f t="shared" si="0"/>
        <v>21361</v>
      </c>
      <c r="E13" s="8">
        <f t="shared" si="0"/>
        <v>19396</v>
      </c>
      <c r="F13" s="8">
        <f t="shared" si="0"/>
        <v>19396</v>
      </c>
      <c r="G13" s="8">
        <f t="shared" si="0"/>
        <v>17880</v>
      </c>
      <c r="H13" s="8">
        <f t="shared" si="0"/>
        <v>18985</v>
      </c>
      <c r="I13" s="8">
        <f t="shared" si="0"/>
        <v>19165</v>
      </c>
      <c r="J13" s="8">
        <f t="shared" si="0"/>
        <v>19939</v>
      </c>
      <c r="K13" s="8">
        <f t="shared" si="0"/>
        <v>24254</v>
      </c>
      <c r="L13" s="8">
        <f t="shared" si="0"/>
        <v>26979</v>
      </c>
      <c r="M13" s="8">
        <f t="shared" si="0"/>
        <v>25671</v>
      </c>
      <c r="N13" s="8">
        <f>N9+N11</f>
        <v>31964</v>
      </c>
      <c r="O13" s="8">
        <f>O9+O11</f>
        <v>34114</v>
      </c>
      <c r="P13" s="8">
        <f>P9+P11</f>
        <v>33123</v>
      </c>
    </row>
    <row r="14" spans="1:17" x14ac:dyDescent="0.25">
      <c r="A14" s="1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</row>
    <row r="15" spans="1:17" x14ac:dyDescent="0.25">
      <c r="A15" s="1" t="s">
        <v>25</v>
      </c>
      <c r="B15" s="8">
        <v>1683</v>
      </c>
      <c r="C15" s="8">
        <v>1327</v>
      </c>
      <c r="D15" s="8">
        <v>1559</v>
      </c>
      <c r="E15" s="8">
        <v>695</v>
      </c>
      <c r="F15" s="8">
        <v>956</v>
      </c>
      <c r="G15" s="8">
        <v>1759</v>
      </c>
      <c r="H15" s="19">
        <v>824</v>
      </c>
      <c r="I15" s="8">
        <v>2639</v>
      </c>
      <c r="J15" s="8">
        <v>2199</v>
      </c>
      <c r="K15" s="8">
        <v>1055</v>
      </c>
      <c r="L15" s="8">
        <v>1190</v>
      </c>
      <c r="M15" s="8">
        <v>2192</v>
      </c>
      <c r="N15" s="8">
        <v>1058</v>
      </c>
      <c r="O15" s="8">
        <v>1524</v>
      </c>
      <c r="P15" s="8">
        <v>1487</v>
      </c>
    </row>
    <row r="16" spans="1:17" x14ac:dyDescent="0.25">
      <c r="A16" s="6" t="s">
        <v>0</v>
      </c>
      <c r="B16" s="8">
        <v>447</v>
      </c>
      <c r="C16" s="8">
        <v>499</v>
      </c>
      <c r="D16" s="8">
        <v>118</v>
      </c>
      <c r="E16" s="8">
        <v>118</v>
      </c>
      <c r="F16" s="8">
        <v>105</v>
      </c>
      <c r="G16" s="8">
        <v>195</v>
      </c>
      <c r="H16" s="19">
        <v>158</v>
      </c>
      <c r="I16" s="8">
        <v>21</v>
      </c>
      <c r="J16" s="8">
        <v>63</v>
      </c>
      <c r="K16" s="8">
        <v>78</v>
      </c>
      <c r="L16" s="8">
        <v>100</v>
      </c>
      <c r="M16" s="8">
        <v>171</v>
      </c>
      <c r="N16" s="8">
        <v>231</v>
      </c>
      <c r="O16" s="8">
        <v>348</v>
      </c>
      <c r="P16" s="8">
        <v>76</v>
      </c>
    </row>
    <row r="17" spans="1:20" x14ac:dyDescent="0.25">
      <c r="A17" s="1"/>
      <c r="B17" s="8"/>
      <c r="C17" s="8"/>
      <c r="D17" s="8"/>
      <c r="E17" s="8"/>
      <c r="F17" s="8"/>
      <c r="G17" s="8"/>
      <c r="H17" s="22"/>
      <c r="I17" s="8"/>
      <c r="J17" s="8"/>
      <c r="K17" s="8"/>
      <c r="L17" s="8"/>
      <c r="M17" s="8"/>
      <c r="N17" s="8"/>
      <c r="O17" s="8"/>
      <c r="P17" s="8"/>
    </row>
    <row r="18" spans="1:20" x14ac:dyDescent="0.25">
      <c r="A18" s="1" t="s">
        <v>26</v>
      </c>
      <c r="B18" s="8">
        <v>10810</v>
      </c>
      <c r="C18" s="8">
        <v>9408</v>
      </c>
      <c r="D18" s="8">
        <v>9451</v>
      </c>
      <c r="E18" s="8">
        <v>7729</v>
      </c>
      <c r="F18" s="8">
        <v>5598</v>
      </c>
      <c r="G18" s="8">
        <v>4390</v>
      </c>
      <c r="H18" s="19">
        <v>7160</v>
      </c>
      <c r="I18" s="8">
        <v>7685</v>
      </c>
      <c r="J18" s="8">
        <v>15874</v>
      </c>
      <c r="K18" s="8">
        <v>11306</v>
      </c>
      <c r="L18" s="8">
        <v>13289</v>
      </c>
      <c r="M18" s="8">
        <v>8496</v>
      </c>
      <c r="N18" s="8">
        <v>11523</v>
      </c>
      <c r="O18" s="8">
        <v>16327</v>
      </c>
      <c r="P18" s="8">
        <v>13820</v>
      </c>
    </row>
    <row r="19" spans="1:20" x14ac:dyDescent="0.25">
      <c r="A19" s="6" t="s">
        <v>0</v>
      </c>
      <c r="B19" s="8">
        <v>3059</v>
      </c>
      <c r="C19" s="8">
        <v>2972</v>
      </c>
      <c r="D19" s="8">
        <v>1008</v>
      </c>
      <c r="E19" s="19">
        <v>1756</v>
      </c>
      <c r="F19" s="8">
        <v>985</v>
      </c>
      <c r="G19" s="8">
        <v>0</v>
      </c>
      <c r="H19" s="19">
        <v>570</v>
      </c>
      <c r="I19" s="8">
        <v>0</v>
      </c>
      <c r="J19" s="8">
        <v>0</v>
      </c>
      <c r="K19" s="8">
        <v>225</v>
      </c>
      <c r="L19" s="8">
        <v>147</v>
      </c>
      <c r="M19" s="8">
        <v>156</v>
      </c>
      <c r="N19" s="8">
        <v>1056</v>
      </c>
      <c r="O19" s="8">
        <v>1390</v>
      </c>
      <c r="P19" s="8">
        <v>1560</v>
      </c>
    </row>
    <row r="20" spans="1:20" x14ac:dyDescent="0.25">
      <c r="B20" s="9"/>
      <c r="C20" s="9"/>
      <c r="D20" s="9"/>
      <c r="E20" s="18"/>
      <c r="F20" s="18"/>
      <c r="G20" s="18"/>
      <c r="H20" s="18"/>
      <c r="I20" s="18"/>
      <c r="J20" s="9"/>
      <c r="K20" s="9"/>
      <c r="L20" s="9"/>
      <c r="M20" s="9"/>
      <c r="N20" s="9"/>
      <c r="O20" s="9"/>
      <c r="P20" s="9"/>
    </row>
    <row r="21" spans="1:20" x14ac:dyDescent="0.25"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R21" s="15" t="s">
        <v>23</v>
      </c>
      <c r="S21" s="15" t="s">
        <v>2</v>
      </c>
      <c r="T21" s="14" t="s">
        <v>24</v>
      </c>
    </row>
    <row r="22" spans="1:20" s="13" customFormat="1" x14ac:dyDescent="0.25">
      <c r="A22" s="3" t="s">
        <v>1</v>
      </c>
      <c r="B22" s="23">
        <v>8635</v>
      </c>
      <c r="C22" s="23">
        <v>10003</v>
      </c>
      <c r="D22" s="23">
        <v>13283</v>
      </c>
      <c r="E22" s="12">
        <v>9774</v>
      </c>
      <c r="F22" s="12">
        <v>8812</v>
      </c>
      <c r="G22" s="20">
        <v>11465</v>
      </c>
      <c r="H22" s="12">
        <v>11096</v>
      </c>
      <c r="I22" s="12">
        <v>16990</v>
      </c>
      <c r="J22" s="25">
        <v>18353</v>
      </c>
      <c r="K22" s="12">
        <v>30203</v>
      </c>
      <c r="L22" s="25">
        <v>14838</v>
      </c>
      <c r="M22" s="12">
        <v>10460</v>
      </c>
      <c r="N22" s="12">
        <v>12501</v>
      </c>
      <c r="O22" s="12">
        <v>10916</v>
      </c>
      <c r="P22" s="12">
        <v>17842</v>
      </c>
      <c r="R22" s="26">
        <f>SUM(E22:P22)</f>
        <v>173250</v>
      </c>
      <c r="S22" s="12">
        <v>172623</v>
      </c>
      <c r="T22" s="16">
        <f>R22/S22</f>
        <v>1.003632192697381</v>
      </c>
    </row>
    <row r="23" spans="1:20" x14ac:dyDescent="0.25">
      <c r="A23" s="1" t="s">
        <v>14</v>
      </c>
      <c r="B23" s="24">
        <v>6830</v>
      </c>
      <c r="C23" s="24">
        <v>8621</v>
      </c>
      <c r="D23" s="24">
        <v>11392</v>
      </c>
      <c r="E23" s="8">
        <v>7605</v>
      </c>
      <c r="F23" s="8">
        <v>7901</v>
      </c>
      <c r="G23" s="21">
        <v>9754</v>
      </c>
      <c r="H23" s="8">
        <v>6901</v>
      </c>
      <c r="I23" s="8">
        <v>8737</v>
      </c>
      <c r="J23" s="19">
        <v>12018</v>
      </c>
      <c r="K23" s="8">
        <v>19199</v>
      </c>
      <c r="L23" s="19">
        <v>7987</v>
      </c>
      <c r="M23" s="8">
        <v>9103</v>
      </c>
      <c r="N23" s="8">
        <v>7273</v>
      </c>
      <c r="O23" s="8">
        <v>9115</v>
      </c>
      <c r="P23" s="8">
        <v>13673</v>
      </c>
      <c r="R23" s="27">
        <f t="shared" ref="R23:R36" si="1">SUM(E23:P23)</f>
        <v>119266</v>
      </c>
      <c r="S23" s="8">
        <v>118813</v>
      </c>
      <c r="T23" s="17">
        <f t="shared" ref="T23:T36" si="2">R23/S23</f>
        <v>1.0038127140969422</v>
      </c>
    </row>
    <row r="24" spans="1:20" x14ac:dyDescent="0.25">
      <c r="A24" s="1" t="s">
        <v>5</v>
      </c>
      <c r="B24" s="24">
        <v>1337</v>
      </c>
      <c r="C24" s="24">
        <v>1442</v>
      </c>
      <c r="D24" s="24">
        <v>1748</v>
      </c>
      <c r="E24" s="8">
        <v>1616</v>
      </c>
      <c r="F24" s="8">
        <v>1547</v>
      </c>
      <c r="G24" s="21">
        <v>1240</v>
      </c>
      <c r="H24" s="8">
        <v>1077</v>
      </c>
      <c r="I24" s="8">
        <v>1359</v>
      </c>
      <c r="J24" s="19">
        <v>1625</v>
      </c>
      <c r="K24" s="8">
        <v>1623</v>
      </c>
      <c r="L24" s="19">
        <v>1602</v>
      </c>
      <c r="M24" s="8">
        <v>1318</v>
      </c>
      <c r="N24" s="8">
        <v>1432</v>
      </c>
      <c r="O24" s="8">
        <v>1658</v>
      </c>
      <c r="P24" s="8">
        <v>1886</v>
      </c>
      <c r="R24" s="8">
        <f t="shared" si="1"/>
        <v>17983</v>
      </c>
      <c r="S24" s="8">
        <v>17980</v>
      </c>
      <c r="T24" s="17">
        <f t="shared" si="2"/>
        <v>1.0001668520578419</v>
      </c>
    </row>
    <row r="25" spans="1:20" x14ac:dyDescent="0.25">
      <c r="A25" s="1" t="s">
        <v>6</v>
      </c>
      <c r="B25" s="24">
        <v>78</v>
      </c>
      <c r="C25" s="24">
        <v>58</v>
      </c>
      <c r="D25" s="24">
        <v>318</v>
      </c>
      <c r="E25" s="8">
        <v>84</v>
      </c>
      <c r="F25" s="8">
        <v>55</v>
      </c>
      <c r="G25" s="21">
        <v>132</v>
      </c>
      <c r="H25" s="8">
        <v>0</v>
      </c>
      <c r="I25" s="8">
        <v>0</v>
      </c>
      <c r="J25" s="19">
        <v>0</v>
      </c>
      <c r="K25" s="8">
        <v>446</v>
      </c>
      <c r="L25" s="19">
        <v>0</v>
      </c>
      <c r="M25" s="8">
        <v>211</v>
      </c>
      <c r="N25" s="8">
        <v>100</v>
      </c>
      <c r="O25" s="8">
        <v>86</v>
      </c>
      <c r="P25" s="8">
        <v>358</v>
      </c>
      <c r="R25" s="8">
        <f t="shared" si="1"/>
        <v>1472</v>
      </c>
      <c r="S25" s="8">
        <v>1472</v>
      </c>
      <c r="T25" s="17">
        <f t="shared" si="2"/>
        <v>1</v>
      </c>
    </row>
    <row r="26" spans="1:20" x14ac:dyDescent="0.25">
      <c r="A26" s="1" t="s">
        <v>28</v>
      </c>
      <c r="B26" s="24">
        <v>248</v>
      </c>
      <c r="C26" s="24">
        <v>273</v>
      </c>
      <c r="D26" s="24">
        <v>316</v>
      </c>
      <c r="E26" s="8">
        <v>330</v>
      </c>
      <c r="F26" s="8">
        <v>341</v>
      </c>
      <c r="G26" s="21">
        <v>267</v>
      </c>
      <c r="H26" s="8">
        <v>283</v>
      </c>
      <c r="I26" s="8">
        <v>307</v>
      </c>
      <c r="J26" s="19">
        <v>353</v>
      </c>
      <c r="K26" s="8">
        <v>430</v>
      </c>
      <c r="L26" s="19">
        <v>417</v>
      </c>
      <c r="M26" s="8">
        <v>476</v>
      </c>
      <c r="N26" s="8">
        <v>335</v>
      </c>
      <c r="O26" s="8">
        <v>362</v>
      </c>
      <c r="P26" s="8">
        <v>348</v>
      </c>
      <c r="R26" s="8">
        <f t="shared" si="1"/>
        <v>4249</v>
      </c>
      <c r="S26" s="8">
        <v>4248</v>
      </c>
      <c r="T26" s="17">
        <f t="shared" si="2"/>
        <v>1.0002354048964219</v>
      </c>
    </row>
    <row r="27" spans="1:20" x14ac:dyDescent="0.25">
      <c r="A27" s="1" t="s">
        <v>7</v>
      </c>
      <c r="B27" s="24">
        <v>686</v>
      </c>
      <c r="C27" s="24">
        <v>69</v>
      </c>
      <c r="D27" s="24">
        <v>4175</v>
      </c>
      <c r="E27" s="8">
        <v>631</v>
      </c>
      <c r="F27" s="8">
        <v>242</v>
      </c>
      <c r="G27" s="21">
        <v>4257</v>
      </c>
      <c r="H27" s="8">
        <v>984</v>
      </c>
      <c r="I27" s="8">
        <v>553</v>
      </c>
      <c r="J27" s="19">
        <v>4440</v>
      </c>
      <c r="K27" s="8">
        <v>9314</v>
      </c>
      <c r="L27" s="19">
        <v>0</v>
      </c>
      <c r="M27" s="8">
        <v>3693</v>
      </c>
      <c r="N27" s="8">
        <v>963</v>
      </c>
      <c r="O27" s="8">
        <v>828</v>
      </c>
      <c r="P27" s="8">
        <v>4901</v>
      </c>
      <c r="R27" s="8">
        <f t="shared" si="1"/>
        <v>30806</v>
      </c>
      <c r="S27" s="8">
        <v>30400</v>
      </c>
      <c r="T27" s="17">
        <f t="shared" si="2"/>
        <v>1.0133552631578948</v>
      </c>
    </row>
    <row r="28" spans="1:20" x14ac:dyDescent="0.25">
      <c r="A28" s="1" t="s">
        <v>8</v>
      </c>
      <c r="B28" s="24">
        <v>4352</v>
      </c>
      <c r="C28" s="24">
        <v>6030</v>
      </c>
      <c r="D28" s="24">
        <v>4218</v>
      </c>
      <c r="E28" s="8">
        <v>4863</v>
      </c>
      <c r="F28" s="8">
        <v>5404</v>
      </c>
      <c r="G28" s="21">
        <v>3201</v>
      </c>
      <c r="H28" s="8">
        <v>3566</v>
      </c>
      <c r="I28" s="8">
        <v>5898</v>
      </c>
      <c r="J28" s="19">
        <v>3764</v>
      </c>
      <c r="K28" s="8">
        <v>4795</v>
      </c>
      <c r="L28" s="19">
        <v>5675</v>
      </c>
      <c r="M28" s="8">
        <v>3145</v>
      </c>
      <c r="N28" s="8">
        <v>4029</v>
      </c>
      <c r="O28" s="8">
        <v>5586</v>
      </c>
      <c r="P28" s="8">
        <v>5528</v>
      </c>
      <c r="R28" s="8">
        <f t="shared" si="1"/>
        <v>55454</v>
      </c>
      <c r="S28" s="8">
        <v>55450</v>
      </c>
      <c r="T28" s="17">
        <f t="shared" si="2"/>
        <v>1.0000721370604149</v>
      </c>
    </row>
    <row r="29" spans="1:20" x14ac:dyDescent="0.25">
      <c r="A29" s="1" t="s">
        <v>9</v>
      </c>
      <c r="B29" s="24">
        <v>1</v>
      </c>
      <c r="C29" s="24">
        <v>179</v>
      </c>
      <c r="D29" s="24">
        <v>1</v>
      </c>
      <c r="E29" s="8">
        <v>1</v>
      </c>
      <c r="F29" s="8">
        <v>221</v>
      </c>
      <c r="G29" s="21">
        <v>1</v>
      </c>
      <c r="H29" s="8">
        <v>0</v>
      </c>
      <c r="I29" s="8">
        <v>194</v>
      </c>
      <c r="J29" s="19">
        <v>2</v>
      </c>
      <c r="K29" s="8">
        <v>0</v>
      </c>
      <c r="L29" s="19">
        <v>195</v>
      </c>
      <c r="M29" s="8">
        <v>0</v>
      </c>
      <c r="N29" s="8">
        <v>0</v>
      </c>
      <c r="O29" s="8">
        <v>171</v>
      </c>
      <c r="P29" s="8">
        <v>1</v>
      </c>
      <c r="R29" s="8">
        <f t="shared" si="1"/>
        <v>786</v>
      </c>
      <c r="S29" s="8">
        <v>785</v>
      </c>
      <c r="T29" s="17">
        <f t="shared" si="2"/>
        <v>1.0012738853503185</v>
      </c>
    </row>
    <row r="30" spans="1:20" x14ac:dyDescent="0.25">
      <c r="A30" s="1" t="s">
        <v>10</v>
      </c>
      <c r="B30" s="24">
        <v>3</v>
      </c>
      <c r="C30" s="24">
        <v>0</v>
      </c>
      <c r="D30" s="24">
        <v>522</v>
      </c>
      <c r="E30" s="8">
        <v>25</v>
      </c>
      <c r="F30" s="8">
        <v>5</v>
      </c>
      <c r="G30" s="21">
        <v>1</v>
      </c>
      <c r="H30" s="8">
        <v>5</v>
      </c>
      <c r="I30" s="8">
        <v>1</v>
      </c>
      <c r="J30" s="19">
        <v>1652</v>
      </c>
      <c r="K30" s="8">
        <v>17</v>
      </c>
      <c r="L30" s="19">
        <v>5</v>
      </c>
      <c r="M30" s="8">
        <v>94</v>
      </c>
      <c r="N30" s="8">
        <v>10</v>
      </c>
      <c r="O30" s="8">
        <v>7</v>
      </c>
      <c r="P30" s="8">
        <v>523</v>
      </c>
      <c r="R30" s="8">
        <f t="shared" si="1"/>
        <v>2345</v>
      </c>
      <c r="S30" s="8">
        <v>2345</v>
      </c>
      <c r="T30" s="17">
        <f t="shared" si="2"/>
        <v>1</v>
      </c>
    </row>
    <row r="31" spans="1:20" x14ac:dyDescent="0.25">
      <c r="A31" s="1" t="s">
        <v>29</v>
      </c>
      <c r="B31" s="24">
        <v>118</v>
      </c>
      <c r="C31" s="24">
        <v>249</v>
      </c>
      <c r="D31" s="24">
        <v>82</v>
      </c>
      <c r="E31" s="8">
        <v>49</v>
      </c>
      <c r="F31" s="8">
        <v>78</v>
      </c>
      <c r="G31" s="21">
        <v>619</v>
      </c>
      <c r="H31" s="8">
        <v>935</v>
      </c>
      <c r="I31" s="8">
        <v>359</v>
      </c>
      <c r="J31" s="19">
        <v>139</v>
      </c>
      <c r="K31" s="8">
        <v>58</v>
      </c>
      <c r="L31" s="19">
        <v>93</v>
      </c>
      <c r="M31" s="8">
        <v>138</v>
      </c>
      <c r="N31" s="8">
        <v>323</v>
      </c>
      <c r="O31" s="8">
        <v>286</v>
      </c>
      <c r="P31" s="8">
        <v>126</v>
      </c>
      <c r="R31" s="8">
        <f t="shared" si="1"/>
        <v>3203</v>
      </c>
      <c r="S31" s="8">
        <v>3190</v>
      </c>
      <c r="T31" s="17">
        <f t="shared" si="2"/>
        <v>1.004075235109718</v>
      </c>
    </row>
    <row r="32" spans="1:20" x14ac:dyDescent="0.25">
      <c r="A32" s="1" t="s">
        <v>12</v>
      </c>
      <c r="B32" s="24">
        <v>162</v>
      </c>
      <c r="C32" s="24">
        <v>209</v>
      </c>
      <c r="D32" s="24">
        <v>162</v>
      </c>
      <c r="E32" s="8">
        <v>360</v>
      </c>
      <c r="F32" s="8">
        <v>167</v>
      </c>
      <c r="G32" s="21">
        <v>835</v>
      </c>
      <c r="H32" s="8">
        <v>167</v>
      </c>
      <c r="I32" s="8">
        <v>786</v>
      </c>
      <c r="J32" s="19">
        <v>3451</v>
      </c>
      <c r="K32" s="8">
        <v>306</v>
      </c>
      <c r="L32" s="19">
        <v>316</v>
      </c>
      <c r="M32" s="8">
        <v>199</v>
      </c>
      <c r="N32" s="8">
        <v>188</v>
      </c>
      <c r="O32" s="8">
        <v>480</v>
      </c>
      <c r="P32" s="8">
        <v>467</v>
      </c>
      <c r="R32" s="8">
        <f t="shared" si="1"/>
        <v>7722</v>
      </c>
      <c r="S32" s="8">
        <v>7722</v>
      </c>
      <c r="T32" s="17">
        <f t="shared" si="2"/>
        <v>1</v>
      </c>
    </row>
    <row r="33" spans="1:20" x14ac:dyDescent="0.25">
      <c r="A33" s="1" t="s">
        <v>13</v>
      </c>
      <c r="B33" s="24">
        <v>0</v>
      </c>
      <c r="C33" s="24">
        <v>0</v>
      </c>
      <c r="D33" s="24">
        <v>0</v>
      </c>
      <c r="E33" s="8">
        <v>0</v>
      </c>
      <c r="F33" s="8">
        <v>0</v>
      </c>
      <c r="G33" s="21">
        <v>5</v>
      </c>
      <c r="H33" s="8">
        <v>1943</v>
      </c>
      <c r="I33" s="8">
        <v>6177</v>
      </c>
      <c r="J33" s="19">
        <v>1912</v>
      </c>
      <c r="K33" s="8">
        <v>8610</v>
      </c>
      <c r="L33" s="19">
        <v>4951</v>
      </c>
      <c r="M33" s="8">
        <v>0</v>
      </c>
      <c r="N33" s="8">
        <v>3287</v>
      </c>
      <c r="O33" s="8">
        <v>0</v>
      </c>
      <c r="P33" s="8">
        <v>1337</v>
      </c>
      <c r="R33" s="8">
        <f t="shared" si="1"/>
        <v>28222</v>
      </c>
      <c r="S33" s="8">
        <v>28220</v>
      </c>
      <c r="T33" s="17">
        <f t="shared" si="2"/>
        <v>1.0000708717221829</v>
      </c>
    </row>
    <row r="34" spans="1:20" x14ac:dyDescent="0.25">
      <c r="A34" s="1"/>
      <c r="B34" s="24"/>
      <c r="C34" s="24"/>
      <c r="D34" s="24"/>
      <c r="E34" s="8"/>
      <c r="F34" s="8"/>
      <c r="G34" s="21"/>
      <c r="H34" s="8"/>
      <c r="I34" s="8"/>
      <c r="J34" s="19"/>
      <c r="K34" s="8"/>
      <c r="L34" s="8"/>
      <c r="M34" s="8"/>
      <c r="N34" s="8"/>
      <c r="O34" s="8"/>
      <c r="P34" s="8"/>
      <c r="R34" s="8"/>
      <c r="S34" s="8"/>
      <c r="T34" s="17"/>
    </row>
    <row r="35" spans="1:20" s="13" customFormat="1" x14ac:dyDescent="0.25">
      <c r="A35" s="3" t="s">
        <v>3</v>
      </c>
      <c r="B35" s="23">
        <v>7907</v>
      </c>
      <c r="C35" s="23">
        <v>9833</v>
      </c>
      <c r="D35" s="23">
        <v>20509</v>
      </c>
      <c r="E35" s="12">
        <v>6373</v>
      </c>
      <c r="F35" s="12">
        <v>8368</v>
      </c>
      <c r="G35" s="20">
        <v>11944</v>
      </c>
      <c r="H35" s="12">
        <v>10979</v>
      </c>
      <c r="I35" s="12">
        <v>16942</v>
      </c>
      <c r="J35" s="25">
        <v>18938</v>
      </c>
      <c r="K35" s="12">
        <v>35675</v>
      </c>
      <c r="L35" s="25">
        <v>16927</v>
      </c>
      <c r="M35" s="12">
        <v>14853</v>
      </c>
      <c r="N35" s="12">
        <v>18453</v>
      </c>
      <c r="O35" s="12">
        <v>11563</v>
      </c>
      <c r="P35" s="12">
        <v>21708</v>
      </c>
      <c r="R35" s="26">
        <f t="shared" si="1"/>
        <v>192723</v>
      </c>
      <c r="S35" s="12">
        <v>198302</v>
      </c>
      <c r="T35" s="16">
        <f t="shared" si="2"/>
        <v>0.97186614355881429</v>
      </c>
    </row>
    <row r="36" spans="1:20" x14ac:dyDescent="0.25">
      <c r="A36" s="11" t="s">
        <v>22</v>
      </c>
      <c r="E36" s="8">
        <v>2980</v>
      </c>
      <c r="F36" s="8">
        <v>1973</v>
      </c>
      <c r="G36" s="21">
        <v>2893</v>
      </c>
      <c r="H36" s="8">
        <v>3175</v>
      </c>
      <c r="I36" s="8">
        <v>8068</v>
      </c>
      <c r="J36" s="19">
        <v>9089</v>
      </c>
      <c r="K36" s="8">
        <v>23007</v>
      </c>
      <c r="L36" s="19">
        <v>10606</v>
      </c>
      <c r="M36" s="8">
        <v>9663</v>
      </c>
      <c r="N36" s="8">
        <v>11525</v>
      </c>
      <c r="O36" s="8">
        <v>7692</v>
      </c>
      <c r="P36" s="8">
        <v>9302</v>
      </c>
      <c r="Q36" s="9"/>
      <c r="R36" s="27">
        <f t="shared" si="1"/>
        <v>99973</v>
      </c>
      <c r="S36" s="8">
        <v>100851</v>
      </c>
      <c r="T36" s="17">
        <f t="shared" si="2"/>
        <v>0.99129408731693291</v>
      </c>
    </row>
  </sheetData>
  <pageMargins left="0.7" right="0.7" top="0.78740157499999996" bottom="0.78740157499999996" header="0.3" footer="0.3"/>
  <pageSetup paperSize="8" orientation="landscape" r:id="rId1"/>
  <ignoredErrors>
    <ignoredError sqref="R22 R23:R30 R35:R36 R31:R33" formulaRange="1"/>
    <ignoredError sqref="N13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Masařík Zdeněk</dc:creator>
  <cp:lastModifiedBy>Milan Palacký</cp:lastModifiedBy>
  <cp:lastPrinted>2023-03-27T13:26:37Z</cp:lastPrinted>
  <dcterms:created xsi:type="dcterms:W3CDTF">2023-01-06T09:10:39Z</dcterms:created>
  <dcterms:modified xsi:type="dcterms:W3CDTF">2024-01-10T13:47:42Z</dcterms:modified>
</cp:coreProperties>
</file>